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0976D833-230F-4B88-98CD-FF1470B5574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5" l="1"/>
  <c r="I10" i="5"/>
  <c r="H10" i="5"/>
  <c r="G10" i="5"/>
  <c r="F10" i="5"/>
  <c r="E10" i="5"/>
  <c r="J10" i="5" l="1"/>
  <c r="AS10" i="5"/>
  <c r="AQ10" i="5" l="1"/>
  <c r="AP10" i="5"/>
  <c r="AO10" i="5"/>
  <c r="AN10" i="5"/>
  <c r="AM10" i="5"/>
  <c r="AE10" i="5"/>
  <c r="AD10" i="5"/>
  <c r="AC10" i="5"/>
  <c r="AB10" i="5"/>
  <c r="AA10" i="5"/>
  <c r="W10" i="5"/>
  <c r="U10" i="5"/>
  <c r="T10" i="5"/>
  <c r="S10" i="5"/>
  <c r="R10" i="5"/>
  <c r="Q10" i="5"/>
  <c r="AG4" i="5"/>
  <c r="AG10" i="5" s="1"/>
  <c r="AF10" i="5" l="1"/>
  <c r="AR10" i="5"/>
  <c r="I15" i="5"/>
  <c r="G15" i="5"/>
  <c r="E15" i="5"/>
  <c r="K14" i="5"/>
  <c r="I14" i="5"/>
  <c r="H14" i="5"/>
  <c r="G14" i="5"/>
  <c r="F14" i="5"/>
  <c r="E14" i="5"/>
  <c r="E16" i="5" s="1"/>
  <c r="M14" i="5" l="1"/>
  <c r="N14" i="5"/>
  <c r="L14" i="5"/>
  <c r="I16" i="5"/>
  <c r="O16" i="5" s="1"/>
  <c r="O14" i="5"/>
  <c r="J14" i="5"/>
  <c r="G16" i="5"/>
  <c r="K15" i="5"/>
  <c r="J15" i="5" s="1"/>
  <c r="F15" i="5"/>
  <c r="L15" i="5" s="1"/>
  <c r="H15" i="5"/>
  <c r="H16" i="5" s="1"/>
  <c r="M16" i="5" s="1"/>
  <c r="O15" i="5"/>
  <c r="K16" i="5" l="1"/>
  <c r="J16" i="5" s="1"/>
  <c r="M15" i="5"/>
  <c r="N15" i="5"/>
  <c r="F16" i="5"/>
  <c r="L16" i="5" l="1"/>
  <c r="N16" i="5"/>
</calcChain>
</file>

<file path=xl/sharedStrings.xml><?xml version="1.0" encoding="utf-8"?>
<sst xmlns="http://schemas.openxmlformats.org/spreadsheetml/2006/main" count="84" uniqueCount="36">
  <si>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</si>
  <si>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</si>
  <si>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</si>
  <si>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</si>
  <si>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</si>
  <si>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</si>
  <si>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</si>
  <si>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</si>
  <si>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</si>
  <si>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</si>
  <si>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</si>
  <si>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</si>
  <si>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</si>
  <si>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</si>
  <si>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</si>
  <si>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</si>
  <si>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</si>
  <si>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</si>
  <si>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</si>
  <si>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</si>
  <si>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</si>
  <si>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</si>
  <si>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</si>
  <si>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</si>
  <si>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APV = Alavuden Peli-Veikot  (1953)</t>
  </si>
  <si>
    <t>Jaakko Peltokangas</t>
  </si>
  <si>
    <t>1.</t>
  </si>
  <si>
    <t>APV</t>
  </si>
  <si>
    <t>KuKu = Kuortaneen Kunto  (1921),  kasvattajaseura</t>
  </si>
  <si>
    <t>10.</t>
  </si>
  <si>
    <t>20.10.1996   Kuortane</t>
  </si>
  <si>
    <t>5.</t>
  </si>
  <si>
    <t>8.</t>
  </si>
  <si>
    <t>YKV</t>
  </si>
  <si>
    <t>YKV = Ylistaron Kilpa-Veljet  (1945)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</si>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</sst>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25</v>
      </c>
      <c r="C1" s="2"/>
      <c r="D1" s="3"/>
      <c r="E1" s="4" t="s">
        <v>30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2018</v>
      </c>
      <c r="Y4" s="12" t="s">
        <v>26</v>
      </c>
      <c r="Z4" s="1" t="s">
        <v>27</v>
      </c>
      <c r="AA4" s="12">
        <v>3</v>
      </c>
      <c r="AB4" s="12">
        <v>0</v>
      </c>
      <c r="AC4" s="12">
        <v>1</v>
      </c>
      <c r="AD4" s="12">
        <v>3</v>
      </c>
      <c r="AE4" s="12">
        <v>2</v>
      </c>
      <c r="AF4" s="66">
        <v>0.22220000000000001</v>
      </c>
      <c r="AG4" s="67">
        <f>PRODUCT(AE4/AF4)</f>
        <v>9.0009000900090008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2019</v>
      </c>
      <c r="Y5" s="12" t="s">
        <v>26</v>
      </c>
      <c r="Z5" s="1" t="s">
        <v>27</v>
      </c>
      <c r="AA5" s="12">
        <v>14</v>
      </c>
      <c r="AB5" s="12">
        <v>1</v>
      </c>
      <c r="AC5" s="12">
        <v>2</v>
      </c>
      <c r="AD5" s="12">
        <v>24</v>
      </c>
      <c r="AE5" s="12">
        <v>43</v>
      </c>
      <c r="AF5" s="66">
        <v>0.52429999999999999</v>
      </c>
      <c r="AG5" s="18">
        <v>82</v>
      </c>
      <c r="AH5" s="39"/>
      <c r="AI5" s="7" t="s">
        <v>29</v>
      </c>
      <c r="AJ5" s="7"/>
      <c r="AK5" s="7"/>
      <c r="AM5" s="12">
        <v>7</v>
      </c>
      <c r="AN5" s="12">
        <v>0</v>
      </c>
      <c r="AO5" s="13">
        <v>1</v>
      </c>
      <c r="AP5" s="12">
        <v>3</v>
      </c>
      <c r="AQ5" s="12">
        <v>10</v>
      </c>
      <c r="AR5" s="63">
        <v>0.3448</v>
      </c>
      <c r="AS5" s="18">
        <v>29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4" t="s">
        <v>31</v>
      </c>
      <c r="D6" s="1" t="s">
        <v>27</v>
      </c>
      <c r="E6" s="12">
        <v>13</v>
      </c>
      <c r="F6" s="12">
        <v>0</v>
      </c>
      <c r="G6" s="12">
        <v>0</v>
      </c>
      <c r="H6" s="13">
        <v>1</v>
      </c>
      <c r="I6" s="12">
        <v>4</v>
      </c>
      <c r="J6" s="31">
        <v>0.14810000000000001</v>
      </c>
      <c r="K6" s="18">
        <v>27</v>
      </c>
      <c r="L6" s="39"/>
      <c r="M6" s="7"/>
      <c r="N6" s="7"/>
      <c r="O6" s="7"/>
      <c r="P6" s="68"/>
      <c r="Q6" s="12"/>
      <c r="R6" s="12"/>
      <c r="S6" s="13"/>
      <c r="T6" s="12"/>
      <c r="U6" s="12"/>
      <c r="V6" s="57"/>
      <c r="W6" s="18"/>
      <c r="X6" s="12"/>
      <c r="Y6" s="12"/>
      <c r="Z6" s="1"/>
      <c r="AA6" s="12"/>
      <c r="AB6" s="12"/>
      <c r="AC6" s="12"/>
      <c r="AD6" s="12"/>
      <c r="AE6" s="12"/>
      <c r="AF6" s="66"/>
      <c r="AG6" s="18"/>
      <c r="AH6" s="39"/>
      <c r="AI6" s="7"/>
      <c r="AJ6" s="7"/>
      <c r="AK6" s="7"/>
      <c r="AM6" s="12"/>
      <c r="AN6" s="12"/>
      <c r="AO6" s="13"/>
      <c r="AP6" s="12"/>
      <c r="AQ6" s="12"/>
      <c r="AR6" s="63"/>
      <c r="AS6" s="1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69">
        <v>2021</v>
      </c>
      <c r="C7" s="73" t="s">
        <v>32</v>
      </c>
      <c r="D7" s="70" t="s">
        <v>27</v>
      </c>
      <c r="E7" s="69">
        <v>13</v>
      </c>
      <c r="F7" s="69">
        <v>0</v>
      </c>
      <c r="G7" s="69">
        <v>1</v>
      </c>
      <c r="H7" s="74">
        <v>1</v>
      </c>
      <c r="I7" s="69">
        <v>15</v>
      </c>
      <c r="J7" s="71">
        <v>0.5</v>
      </c>
      <c r="K7" s="72">
        <v>30</v>
      </c>
      <c r="L7" s="39"/>
      <c r="M7" s="7"/>
      <c r="N7" s="7"/>
      <c r="O7" s="7"/>
      <c r="P7" s="10"/>
      <c r="Q7" s="12"/>
      <c r="R7" s="12"/>
      <c r="S7" s="13"/>
      <c r="T7" s="12"/>
      <c r="U7" s="12"/>
      <c r="V7" s="63"/>
      <c r="W7" s="18"/>
      <c r="X7" s="12"/>
      <c r="Y7" s="12"/>
      <c r="Z7" s="1"/>
      <c r="AA7" s="12"/>
      <c r="AB7" s="12"/>
      <c r="AC7" s="12"/>
      <c r="AD7" s="12"/>
      <c r="AE7" s="12"/>
      <c r="AF7" s="66"/>
      <c r="AG7" s="18"/>
      <c r="AH7" s="39"/>
      <c r="AI7" s="7"/>
      <c r="AJ7" s="7"/>
      <c r="AK7" s="7"/>
      <c r="AM7" s="12"/>
      <c r="AN7" s="12"/>
      <c r="AO7" s="13"/>
      <c r="AP7" s="12"/>
      <c r="AQ7" s="12"/>
      <c r="AR7" s="63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69">
        <v>2022</v>
      </c>
      <c r="C8" s="73" t="s">
        <v>29</v>
      </c>
      <c r="D8" s="70" t="s">
        <v>27</v>
      </c>
      <c r="E8" s="69">
        <v>19</v>
      </c>
      <c r="F8" s="69">
        <v>0</v>
      </c>
      <c r="G8" s="69">
        <v>2</v>
      </c>
      <c r="H8" s="74">
        <v>2</v>
      </c>
      <c r="I8" s="69">
        <v>17</v>
      </c>
      <c r="J8" s="71">
        <v>0.39529999999999998</v>
      </c>
      <c r="K8" s="72">
        <v>43</v>
      </c>
      <c r="L8" s="39"/>
      <c r="M8" s="7"/>
      <c r="N8" s="7"/>
      <c r="O8" s="7"/>
      <c r="P8" s="68"/>
      <c r="Q8" s="12"/>
      <c r="R8" s="12"/>
      <c r="S8" s="13"/>
      <c r="T8" s="12"/>
      <c r="U8" s="12"/>
      <c r="V8" s="57"/>
      <c r="W8" s="18"/>
      <c r="X8" s="69">
        <v>2022</v>
      </c>
      <c r="Y8" s="69" t="s">
        <v>32</v>
      </c>
      <c r="Z8" s="70" t="s">
        <v>33</v>
      </c>
      <c r="AA8" s="69">
        <v>1</v>
      </c>
      <c r="AB8" s="69">
        <v>0</v>
      </c>
      <c r="AC8" s="69">
        <v>0</v>
      </c>
      <c r="AD8" s="69">
        <v>4</v>
      </c>
      <c r="AE8" s="69">
        <v>5</v>
      </c>
      <c r="AF8" s="71">
        <v>0.625</v>
      </c>
      <c r="AG8" s="72">
        <v>8</v>
      </c>
      <c r="AH8" s="7"/>
      <c r="AI8" s="7"/>
      <c r="AJ8" s="7"/>
      <c r="AK8" s="7"/>
      <c r="AM8" s="12"/>
      <c r="AN8" s="12"/>
      <c r="AO8" s="13"/>
      <c r="AP8" s="12"/>
      <c r="AQ8" s="12"/>
      <c r="AR8" s="63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2023</v>
      </c>
      <c r="C9" s="12" t="s">
        <v>35</v>
      </c>
      <c r="D9" s="75" t="s">
        <v>27</v>
      </c>
      <c r="E9" s="69">
        <v>7</v>
      </c>
      <c r="F9" s="69">
        <v>0</v>
      </c>
      <c r="G9" s="12">
        <v>0</v>
      </c>
      <c r="H9" s="69">
        <v>0</v>
      </c>
      <c r="I9" s="69">
        <v>2</v>
      </c>
      <c r="J9" s="76">
        <v>0.25</v>
      </c>
      <c r="K9" s="77">
        <v>8</v>
      </c>
      <c r="L9" s="7"/>
      <c r="M9" s="7"/>
      <c r="N9" s="7"/>
      <c r="O9" s="7"/>
      <c r="Q9" s="12"/>
      <c r="R9" s="12"/>
      <c r="S9" s="13"/>
      <c r="T9" s="12"/>
      <c r="U9" s="12"/>
      <c r="V9" s="31"/>
      <c r="W9" s="18"/>
      <c r="X9" s="12"/>
      <c r="Y9" s="12"/>
      <c r="Z9" s="1"/>
      <c r="AA9" s="12"/>
      <c r="AB9" s="12"/>
      <c r="AC9" s="12"/>
      <c r="AD9" s="12"/>
      <c r="AE9" s="12"/>
      <c r="AF9" s="66"/>
      <c r="AG9" s="18"/>
      <c r="AH9" s="39"/>
      <c r="AI9" s="7"/>
      <c r="AJ9" s="7"/>
      <c r="AK9" s="7"/>
      <c r="AL9" s="10"/>
      <c r="AM9" s="12"/>
      <c r="AN9" s="12"/>
      <c r="AO9" s="13"/>
      <c r="AP9" s="12"/>
      <c r="AQ9" s="12"/>
      <c r="AR9" s="63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59" t="s">
        <v>13</v>
      </c>
      <c r="C10" s="60"/>
      <c r="D10" s="61"/>
      <c r="E10" s="35">
        <f>SUM(E4:E9)</f>
        <v>52</v>
      </c>
      <c r="F10" s="35">
        <f t="shared" ref="F10:K10" si="0">SUM(F4:F9)</f>
        <v>0</v>
      </c>
      <c r="G10" s="35">
        <f t="shared" si="0"/>
        <v>3</v>
      </c>
      <c r="H10" s="35">
        <f t="shared" si="0"/>
        <v>4</v>
      </c>
      <c r="I10" s="35">
        <f t="shared" si="0"/>
        <v>38</v>
      </c>
      <c r="J10" s="36">
        <f>PRODUCT(I10/K10)</f>
        <v>0.35185185185185186</v>
      </c>
      <c r="K10" s="20">
        <f t="shared" si="0"/>
        <v>108</v>
      </c>
      <c r="L10" s="17"/>
      <c r="M10" s="28"/>
      <c r="N10" s="40"/>
      <c r="O10" s="41"/>
      <c r="P10" s="10"/>
      <c r="Q10" s="35">
        <f>SUM(Q4:Q9)</f>
        <v>0</v>
      </c>
      <c r="R10" s="35">
        <f t="shared" ref="R10:U10" si="1">SUM(R4:R9)</f>
        <v>0</v>
      </c>
      <c r="S10" s="35">
        <f t="shared" si="1"/>
        <v>0</v>
      </c>
      <c r="T10" s="35">
        <f t="shared" si="1"/>
        <v>0</v>
      </c>
      <c r="U10" s="35">
        <f t="shared" si="1"/>
        <v>0</v>
      </c>
      <c r="V10" s="15">
        <v>0</v>
      </c>
      <c r="W10" s="20">
        <f>SUM(W9:W9)</f>
        <v>0</v>
      </c>
      <c r="X10" s="62" t="s">
        <v>13</v>
      </c>
      <c r="Y10" s="11"/>
      <c r="Z10" s="9"/>
      <c r="AA10" s="35">
        <f>SUM(AA4:AA9)</f>
        <v>18</v>
      </c>
      <c r="AB10" s="35">
        <f t="shared" ref="AB10:AG10" si="2">SUM(AB4:AB9)</f>
        <v>1</v>
      </c>
      <c r="AC10" s="35">
        <f t="shared" si="2"/>
        <v>3</v>
      </c>
      <c r="AD10" s="35">
        <f t="shared" si="2"/>
        <v>31</v>
      </c>
      <c r="AE10" s="35">
        <f t="shared" si="2"/>
        <v>50</v>
      </c>
      <c r="AF10" s="36">
        <f>PRODUCT(AE10/AG10)</f>
        <v>0.50504591326484227</v>
      </c>
      <c r="AG10" s="20">
        <f t="shared" si="2"/>
        <v>99.000900090008997</v>
      </c>
      <c r="AH10" s="17"/>
      <c r="AI10" s="28"/>
      <c r="AJ10" s="40"/>
      <c r="AK10" s="41"/>
      <c r="AL10" s="10"/>
      <c r="AM10" s="35">
        <f>SUM(AM4:AM9)</f>
        <v>7</v>
      </c>
      <c r="AN10" s="35">
        <f t="shared" ref="AN10:AQ10" si="3">SUM(AN4:AN9)</f>
        <v>0</v>
      </c>
      <c r="AO10" s="35">
        <f t="shared" si="3"/>
        <v>1</v>
      </c>
      <c r="AP10" s="35">
        <f t="shared" si="3"/>
        <v>3</v>
      </c>
      <c r="AQ10" s="35">
        <f t="shared" si="3"/>
        <v>10</v>
      </c>
      <c r="AR10" s="36">
        <f>PRODUCT(AQ10/AS10)</f>
        <v>0.34482758620689657</v>
      </c>
      <c r="AS10" s="38">
        <f t="shared" ref="AS10" si="4">SUM(AS4:AS9)</f>
        <v>29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7"/>
      <c r="K11" s="18"/>
      <c r="L11" s="10"/>
      <c r="M11" s="10"/>
      <c r="N11" s="10"/>
      <c r="O11" s="10"/>
      <c r="P11" s="16"/>
      <c r="Q11" s="16"/>
      <c r="R11" s="16"/>
      <c r="S11" s="16"/>
      <c r="T11" s="16"/>
      <c r="U11" s="10"/>
      <c r="V11" s="10"/>
      <c r="W11" s="18"/>
      <c r="X11" s="16"/>
      <c r="Y11" s="16"/>
      <c r="Z11" s="16"/>
      <c r="AA11" s="16"/>
      <c r="AB11" s="16"/>
      <c r="AC11" s="16"/>
      <c r="AD11" s="16"/>
      <c r="AE11" s="16"/>
      <c r="AF11" s="37"/>
      <c r="AG11" s="18"/>
      <c r="AH11" s="10"/>
      <c r="AI11" s="10"/>
      <c r="AJ11" s="10"/>
      <c r="AK11" s="10"/>
      <c r="AL11" s="16"/>
      <c r="AM11" s="16"/>
      <c r="AN11" s="16"/>
      <c r="AO11" s="16"/>
      <c r="AP11" s="16"/>
      <c r="AQ11" s="10"/>
      <c r="AR11" s="10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6" t="s">
        <v>16</v>
      </c>
      <c r="C12" s="47"/>
      <c r="D12" s="48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6"/>
      <c r="R12" s="16" t="s">
        <v>10</v>
      </c>
      <c r="S12" s="16"/>
      <c r="T12" s="52" t="s">
        <v>28</v>
      </c>
      <c r="U12" s="10"/>
      <c r="V12" s="18"/>
      <c r="W12" s="18"/>
      <c r="X12" s="18"/>
      <c r="Y12" s="18"/>
      <c r="Z12" s="18"/>
      <c r="AA12" s="18"/>
      <c r="AB12" s="18"/>
      <c r="AC12" s="16"/>
      <c r="AD12" s="16"/>
      <c r="AE12" s="16"/>
      <c r="AF12" s="16"/>
      <c r="AG12" s="16"/>
      <c r="AH12" s="16"/>
      <c r="AI12" s="16"/>
      <c r="AJ12" s="16"/>
      <c r="AK12" s="16"/>
      <c r="AM12" s="18"/>
      <c r="AN12" s="18"/>
      <c r="AO12" s="18"/>
      <c r="AP12" s="18"/>
      <c r="AQ12" s="18"/>
      <c r="AR12" s="18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15</v>
      </c>
      <c r="C13" s="3"/>
      <c r="D13" s="50"/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58">
        <v>0</v>
      </c>
      <c r="K13" s="16"/>
      <c r="L13" s="51">
        <v>0</v>
      </c>
      <c r="M13" s="51">
        <v>0</v>
      </c>
      <c r="N13" s="51">
        <v>0</v>
      </c>
      <c r="O13" s="51">
        <v>0</v>
      </c>
      <c r="Q13" s="16"/>
      <c r="R13" s="16"/>
      <c r="S13" s="16"/>
      <c r="T13" s="52" t="s">
        <v>24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2" t="s">
        <v>11</v>
      </c>
      <c r="C14" s="33"/>
      <c r="D14" s="34"/>
      <c r="E14" s="45">
        <f>PRODUCT(E10+Q10)</f>
        <v>52</v>
      </c>
      <c r="F14" s="45">
        <f>PRODUCT(F10+R10)</f>
        <v>0</v>
      </c>
      <c r="G14" s="45">
        <f>PRODUCT(G10+S10)</f>
        <v>3</v>
      </c>
      <c r="H14" s="45">
        <f>PRODUCT(H10+T10)</f>
        <v>4</v>
      </c>
      <c r="I14" s="45">
        <f>PRODUCT(I10+U10)</f>
        <v>38</v>
      </c>
      <c r="J14" s="58">
        <f>PRODUCT(I14/K14)</f>
        <v>0.35185185185185186</v>
      </c>
      <c r="K14" s="16">
        <f>PRODUCT(K10+W10)</f>
        <v>108</v>
      </c>
      <c r="L14" s="51">
        <f>PRODUCT((F14+G14)/E14)</f>
        <v>5.7692307692307696E-2</v>
      </c>
      <c r="M14" s="51">
        <f>PRODUCT(H14/E14)</f>
        <v>7.6923076923076927E-2</v>
      </c>
      <c r="N14" s="51">
        <f>PRODUCT((F14+G14+H14)/E14)</f>
        <v>0.13461538461538461</v>
      </c>
      <c r="O14" s="51">
        <f>PRODUCT(I14/E14)</f>
        <v>0.73076923076923073</v>
      </c>
      <c r="Q14" s="16"/>
      <c r="R14" s="16"/>
      <c r="S14" s="16"/>
      <c r="T14" s="52" t="s">
        <v>34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9" t="s">
        <v>12</v>
      </c>
      <c r="C15" s="30"/>
      <c r="D15" s="29"/>
      <c r="E15" s="45">
        <f>PRODUCT(AA10+AM10)</f>
        <v>25</v>
      </c>
      <c r="F15" s="45">
        <f>PRODUCT(AB10+AN10)</f>
        <v>1</v>
      </c>
      <c r="G15" s="45">
        <f>PRODUCT(AC10+AO10)</f>
        <v>4</v>
      </c>
      <c r="H15" s="45">
        <f>PRODUCT(AD10+AP10)</f>
        <v>34</v>
      </c>
      <c r="I15" s="45">
        <f>PRODUCT(AE10+AQ10)</f>
        <v>60</v>
      </c>
      <c r="J15" s="58">
        <f>PRODUCT(I15/K15)</f>
        <v>0.46874670379511846</v>
      </c>
      <c r="K15" s="10">
        <f>PRODUCT(AG10+AS10)</f>
        <v>128.000900090009</v>
      </c>
      <c r="L15" s="51">
        <f>PRODUCT((F15+G15)/E15)</f>
        <v>0.2</v>
      </c>
      <c r="M15" s="51">
        <f>PRODUCT(H15/E15)</f>
        <v>1.36</v>
      </c>
      <c r="N15" s="51">
        <f>PRODUCT((F15+G15+H15)/E15)</f>
        <v>1.56</v>
      </c>
      <c r="O15" s="51">
        <f>PRODUCT(I15/E15)</f>
        <v>2.4</v>
      </c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2" t="s">
        <v>13</v>
      </c>
      <c r="C16" s="43"/>
      <c r="D16" s="44"/>
      <c r="E16" s="45">
        <f>SUM(E13:E15)</f>
        <v>77</v>
      </c>
      <c r="F16" s="45">
        <f t="shared" ref="F16:I16" si="5">SUM(F13:F15)</f>
        <v>1</v>
      </c>
      <c r="G16" s="45">
        <f t="shared" si="5"/>
        <v>7</v>
      </c>
      <c r="H16" s="45">
        <f t="shared" si="5"/>
        <v>38</v>
      </c>
      <c r="I16" s="45">
        <f t="shared" si="5"/>
        <v>98</v>
      </c>
      <c r="J16" s="58">
        <f>PRODUCT(I16/K16)</f>
        <v>0.41525265353913282</v>
      </c>
      <c r="K16" s="16">
        <f>SUM(K13:K15)</f>
        <v>236.000900090009</v>
      </c>
      <c r="L16" s="51">
        <f>PRODUCT((F16+G16)/E16)</f>
        <v>0.1038961038961039</v>
      </c>
      <c r="M16" s="51">
        <f>PRODUCT(H16/E16)</f>
        <v>0.4935064935064935</v>
      </c>
      <c r="N16" s="51">
        <f>PRODUCT((F16+G16+H16)/E16)</f>
        <v>0.59740259740259738</v>
      </c>
      <c r="O16" s="51">
        <f>PRODUCT(I16/E16)</f>
        <v>1.2727272727272727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6"/>
      <c r="AK181" s="10"/>
      <c r="AL181" s="10"/>
    </row>
    <row r="182" spans="12:38" x14ac:dyDescent="0.25">
      <c r="R182" s="18"/>
      <c r="S182" s="18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6"/>
    </row>
    <row r="183" spans="12:38" x14ac:dyDescent="0.25">
      <c r="R183" s="18"/>
      <c r="S183" s="18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6"/>
    </row>
    <row r="184" spans="12:38" x14ac:dyDescent="0.25">
      <c r="R184" s="18"/>
      <c r="S184" s="18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6"/>
    </row>
    <row r="185" spans="12:38" x14ac:dyDescent="0.25">
      <c r="L185"/>
      <c r="M185"/>
      <c r="N185"/>
      <c r="O185"/>
      <c r="P185"/>
      <c r="R185" s="18"/>
      <c r="S185" s="18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6"/>
      <c r="AK209"/>
      <c r="AL209"/>
    </row>
    <row r="210" spans="12:38" ht="14.25" x14ac:dyDescent="0.2">
      <c r="L210"/>
      <c r="M210"/>
      <c r="N210"/>
      <c r="O210"/>
      <c r="P2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6"/>
      <c r="AK210"/>
      <c r="AL210"/>
    </row>
    <row r="211" spans="12:38" ht="14.25" x14ac:dyDescent="0.2">
      <c r="L211"/>
      <c r="M211"/>
      <c r="N211"/>
      <c r="O211"/>
      <c r="P211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6"/>
      <c r="AK211"/>
      <c r="AL211"/>
    </row>
    <row r="212" spans="12:38" ht="14.25" x14ac:dyDescent="0.2">
      <c r="L212"/>
      <c r="M212"/>
      <c r="N212"/>
      <c r="O212"/>
      <c r="P212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6"/>
      <c r="AK212"/>
      <c r="AL212"/>
    </row>
    <row r="213" spans="12:38" ht="14.25" x14ac:dyDescent="0.2">
      <c r="L213"/>
      <c r="M213"/>
      <c r="N213"/>
      <c r="O213"/>
      <c r="P213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6"/>
      <c r="AK213"/>
      <c r="AL213"/>
    </row>
    <row r="214" spans="12:38" x14ac:dyDescent="0.25"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</row>
    <row r="215" spans="12:38" x14ac:dyDescent="0.25"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</row>
    <row r="216" spans="12:38" x14ac:dyDescent="0.25"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</row>
    <row r="217" spans="12:38" x14ac:dyDescent="0.25"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</row>
  </sheetData>
  <sortState xmlns:xlrd2="http://schemas.microsoft.com/office/spreadsheetml/2017/richdata2" ref="B8:AK9">
    <sortCondition ref="B8: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2023-09-04T07:02:03Z</dcterms:modified>
</cp:coreProperties>
</file>